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сев 2019" sheetId="1" r:id="rId1"/>
  </sheets>
  <definedNames>
    <definedName name="_xlnm.Print_Area" localSheetId="0">'посев 2019'!$A$1:$AQ$31</definedName>
  </definedNames>
  <calcPr calcId="145621"/>
</workbook>
</file>

<file path=xl/calcChain.xml><?xml version="1.0" encoding="utf-8"?>
<calcChain xmlns="http://schemas.openxmlformats.org/spreadsheetml/2006/main">
  <c r="U28" i="1" l="1"/>
  <c r="P28" i="1"/>
  <c r="M28" i="1"/>
  <c r="J28" i="1"/>
  <c r="G28" i="1"/>
  <c r="AQ27" i="1"/>
  <c r="AQ29" i="1" s="1"/>
  <c r="AP27" i="1"/>
  <c r="AP29" i="1" s="1"/>
  <c r="AO27" i="1"/>
  <c r="AO29" i="1" s="1"/>
  <c r="AN27" i="1"/>
  <c r="AN29" i="1" s="1"/>
  <c r="AM27" i="1"/>
  <c r="AM29" i="1" s="1"/>
  <c r="AL27" i="1"/>
  <c r="AL29" i="1" s="1"/>
  <c r="AK27" i="1"/>
  <c r="AK29" i="1" s="1"/>
  <c r="AJ27" i="1"/>
  <c r="AJ29" i="1" s="1"/>
  <c r="AI27" i="1"/>
  <c r="AI29" i="1" s="1"/>
  <c r="AH27" i="1"/>
  <c r="AH29" i="1" s="1"/>
  <c r="AG27" i="1"/>
  <c r="AG29" i="1" s="1"/>
  <c r="AF27" i="1"/>
  <c r="AF29" i="1" s="1"/>
  <c r="AE27" i="1"/>
  <c r="AE29" i="1" s="1"/>
  <c r="AD27" i="1"/>
  <c r="AD29" i="1" s="1"/>
  <c r="AC27" i="1"/>
  <c r="AC29" i="1" s="1"/>
  <c r="AA27" i="1"/>
  <c r="AA29" i="1" s="1"/>
  <c r="Z27" i="1"/>
  <c r="Z29" i="1" s="1"/>
  <c r="Y27" i="1"/>
  <c r="Y29" i="1" s="1"/>
  <c r="X27" i="1"/>
  <c r="X29" i="1" s="1"/>
  <c r="W27" i="1"/>
  <c r="W29" i="1" s="1"/>
  <c r="V27" i="1"/>
  <c r="V29" i="1" s="1"/>
  <c r="T27" i="1"/>
  <c r="T29" i="1" s="1"/>
  <c r="U29" i="1" s="1"/>
  <c r="S27" i="1"/>
  <c r="S29" i="1" s="1"/>
  <c r="R27" i="1"/>
  <c r="R29" i="1" s="1"/>
  <c r="Q27" i="1"/>
  <c r="Q29" i="1" s="1"/>
  <c r="O27" i="1"/>
  <c r="O29" i="1" s="1"/>
  <c r="P29" i="1" s="1"/>
  <c r="N27" i="1"/>
  <c r="N29" i="1" s="1"/>
  <c r="L27" i="1"/>
  <c r="L29" i="1" s="1"/>
  <c r="M29" i="1" s="1"/>
  <c r="K27" i="1"/>
  <c r="K29" i="1" s="1"/>
  <c r="I27" i="1"/>
  <c r="I29" i="1" s="1"/>
  <c r="J29" i="1" s="1"/>
  <c r="H27" i="1"/>
  <c r="H29" i="1" s="1"/>
  <c r="F27" i="1"/>
  <c r="F29" i="1" s="1"/>
  <c r="G29" i="1" s="1"/>
  <c r="E27" i="1"/>
  <c r="E29" i="1" s="1"/>
  <c r="D27" i="1"/>
  <c r="D29" i="1" s="1"/>
  <c r="C27" i="1"/>
  <c r="C29" i="1" s="1"/>
  <c r="U26" i="1"/>
  <c r="P26" i="1"/>
  <c r="J26" i="1"/>
  <c r="U25" i="1"/>
  <c r="P25" i="1"/>
  <c r="J25" i="1"/>
  <c r="U24" i="1"/>
  <c r="U23" i="1"/>
  <c r="P23" i="1"/>
  <c r="M23" i="1"/>
  <c r="J23" i="1"/>
  <c r="G23" i="1"/>
  <c r="U22" i="1"/>
  <c r="P22" i="1"/>
  <c r="J22" i="1"/>
  <c r="G22" i="1"/>
  <c r="U21" i="1"/>
  <c r="P21" i="1"/>
  <c r="J21" i="1"/>
  <c r="G21" i="1"/>
  <c r="U20" i="1"/>
  <c r="P20" i="1"/>
  <c r="J20" i="1"/>
  <c r="G20" i="1"/>
  <c r="U19" i="1"/>
  <c r="P19" i="1"/>
  <c r="M19" i="1"/>
  <c r="J19" i="1"/>
  <c r="G19" i="1"/>
  <c r="U18" i="1"/>
  <c r="P18" i="1"/>
  <c r="M18" i="1"/>
  <c r="J18" i="1"/>
  <c r="G18" i="1"/>
  <c r="U17" i="1"/>
  <c r="P17" i="1"/>
  <c r="J17" i="1"/>
  <c r="G17" i="1"/>
  <c r="U16" i="1"/>
  <c r="P16" i="1"/>
  <c r="M16" i="1"/>
  <c r="J16" i="1"/>
  <c r="G16" i="1"/>
  <c r="U15" i="1"/>
  <c r="P15" i="1"/>
  <c r="M15" i="1"/>
  <c r="J15" i="1"/>
  <c r="G15" i="1"/>
  <c r="U14" i="1"/>
  <c r="P14" i="1"/>
  <c r="M14" i="1"/>
  <c r="J14" i="1"/>
  <c r="G14" i="1"/>
  <c r="U13" i="1"/>
  <c r="P13" i="1"/>
  <c r="M13" i="1"/>
  <c r="J13" i="1"/>
  <c r="G13" i="1"/>
  <c r="U12" i="1"/>
  <c r="P12" i="1"/>
  <c r="M12" i="1"/>
  <c r="J12" i="1"/>
  <c r="G12" i="1"/>
  <c r="U11" i="1"/>
  <c r="P11" i="1"/>
  <c r="M11" i="1"/>
  <c r="J11" i="1"/>
  <c r="G11" i="1"/>
  <c r="U10" i="1"/>
  <c r="P10" i="1"/>
  <c r="J10" i="1"/>
  <c r="G10" i="1"/>
  <c r="U9" i="1"/>
  <c r="P9" i="1"/>
  <c r="M9" i="1"/>
  <c r="J9" i="1"/>
  <c r="G9" i="1"/>
  <c r="U8" i="1"/>
  <c r="P8" i="1"/>
  <c r="M8" i="1"/>
  <c r="J8" i="1"/>
  <c r="G8" i="1"/>
  <c r="U7" i="1"/>
  <c r="P7" i="1"/>
  <c r="M7" i="1"/>
  <c r="J7" i="1"/>
  <c r="G7" i="1"/>
  <c r="U6" i="1"/>
  <c r="G6" i="1"/>
  <c r="U5" i="1"/>
  <c r="P5" i="1"/>
  <c r="M5" i="1"/>
  <c r="J5" i="1"/>
  <c r="G5" i="1"/>
  <c r="AF1" i="1"/>
  <c r="J27" i="1" l="1"/>
  <c r="P27" i="1"/>
  <c r="G27" i="1"/>
  <c r="M27" i="1"/>
  <c r="U27" i="1"/>
</calcChain>
</file>

<file path=xl/sharedStrings.xml><?xml version="1.0" encoding="utf-8"?>
<sst xmlns="http://schemas.openxmlformats.org/spreadsheetml/2006/main" count="110" uniqueCount="56">
  <si>
    <t>Оперативные данные о ходе полевых работ Можгинский район на 03 июня 2019 года</t>
  </si>
  <si>
    <t>Наименование хозяйства</t>
  </si>
  <si>
    <t xml:space="preserve">Протравливание семян, тонн </t>
  </si>
  <si>
    <t>Боронование, га</t>
  </si>
  <si>
    <t>Подкормка, га</t>
  </si>
  <si>
    <t>гибель озимых, га</t>
  </si>
  <si>
    <t>гибель многолетних трав, га</t>
  </si>
  <si>
    <t>П о с е в, га</t>
  </si>
  <si>
    <t>хим. прополка, га</t>
  </si>
  <si>
    <t>химзащита от вредителей, га</t>
  </si>
  <si>
    <t>Подкормка яровых зерновых, га</t>
  </si>
  <si>
    <t>Посадка картофеля, га</t>
  </si>
  <si>
    <t>посев рапса, га</t>
  </si>
  <si>
    <t>Посев овощей, га</t>
  </si>
  <si>
    <t>зерновых</t>
  </si>
  <si>
    <t>льна</t>
  </si>
  <si>
    <t>зяби</t>
  </si>
  <si>
    <t>мн.трав</t>
  </si>
  <si>
    <t>озимых</t>
  </si>
  <si>
    <t>яровых зерновых и зернобобовых</t>
  </si>
  <si>
    <t>%</t>
  </si>
  <si>
    <t>кукурузы</t>
  </si>
  <si>
    <t>однолетних трав</t>
  </si>
  <si>
    <t>подсев мн. трав, га</t>
  </si>
  <si>
    <t>морковь</t>
  </si>
  <si>
    <t>свекла</t>
  </si>
  <si>
    <t>капуста</t>
  </si>
  <si>
    <t>лук</t>
  </si>
  <si>
    <t>план</t>
  </si>
  <si>
    <t>факт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</si>
  <si>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</si>
  <si>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</si>
  <si>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</si>
  <si>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</si>
  <si>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</si>
  <si>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</si>
  <si>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</si>
  <si>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</si>
  <si>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</si>
  <si>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</si>
  <si>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</si>
  <si>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</si>
  <si>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</si>
  <si>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</si>
  <si>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Петухово</t>
  </si>
  <si>
    <t>ООО Новобиинское</t>
  </si>
  <si>
    <t>ООО Сельфон</t>
  </si>
  <si>
    <t>ООО ТерраНова</t>
  </si>
  <si>
    <t>ООО Дружба</t>
  </si>
  <si>
    <t>СПК Оркино</t>
  </si>
  <si>
    <t>СПК Родина</t>
  </si>
  <si>
    <t>ООО Рассвет</t>
  </si>
  <si>
    <t>ИТОГО</t>
  </si>
  <si>
    <t xml:space="preserve"> </t>
  </si>
  <si>
    <t>КФХ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</si>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</sst>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i/>
      <sz val="22"/>
      <name val="Bookman Old Style"/>
      <family val="1"/>
      <charset val="204"/>
    </font>
    <font>
      <b/>
      <i/>
      <sz val="18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b/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2" borderId="9" xfId="0" applyFont="1" applyFill="1" applyBorder="1"/>
    <xf numFmtId="0" fontId="9" fillId="0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164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9" xfId="0" applyFont="1" applyFill="1" applyBorder="1"/>
    <xf numFmtId="0" fontId="0" fillId="2" borderId="0" xfId="0" applyFill="1"/>
    <xf numFmtId="0" fontId="9" fillId="0" borderId="9" xfId="0" applyFont="1" applyFill="1" applyBorder="1"/>
    <xf numFmtId="0" fontId="4" fillId="0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/>
    <xf numFmtId="0" fontId="12" fillId="2" borderId="3" xfId="0" applyFont="1" applyFill="1" applyBorder="1" applyAlignment="1">
      <alignment horizontal="center"/>
    </xf>
    <xf numFmtId="0" fontId="11" fillId="2" borderId="14" xfId="0" applyFont="1" applyFill="1" applyBorder="1"/>
    <xf numFmtId="0" fontId="4" fillId="2" borderId="12" xfId="0" applyFont="1" applyFill="1" applyBorder="1" applyAlignment="1">
      <alignment horizontal="center"/>
    </xf>
    <xf numFmtId="0" fontId="0" fillId="2" borderId="3" xfId="0" applyFill="1" applyBorder="1"/>
    <xf numFmtId="0" fontId="9" fillId="2" borderId="9" xfId="0" applyFont="1" applyFill="1" applyBorder="1"/>
    <xf numFmtId="0" fontId="4" fillId="0" borderId="14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14" xfId="0" applyFont="1" applyBorder="1"/>
    <xf numFmtId="0" fontId="4" fillId="0" borderId="12" xfId="0" applyFont="1" applyBorder="1" applyAlignment="1">
      <alignment horizontal="center"/>
    </xf>
    <xf numFmtId="0" fontId="0" fillId="0" borderId="3" xfId="0" applyBorder="1"/>
    <xf numFmtId="0" fontId="10" fillId="0" borderId="9" xfId="0" applyFont="1" applyBorder="1"/>
    <xf numFmtId="1" fontId="13" fillId="2" borderId="9" xfId="0" applyNumberFormat="1" applyFont="1" applyFill="1" applyBorder="1" applyAlignment="1">
      <alignment horizontal="center"/>
    </xf>
    <xf numFmtId="1" fontId="13" fillId="2" borderId="14" xfId="0" applyNumberFormat="1" applyFont="1" applyFill="1" applyBorder="1" applyAlignment="1">
      <alignment horizontal="center"/>
    </xf>
    <xf numFmtId="1" fontId="13" fillId="3" borderId="14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0" fontId="14" fillId="2" borderId="9" xfId="0" applyFont="1" applyFill="1" applyBorder="1"/>
    <xf numFmtId="0" fontId="15" fillId="2" borderId="9" xfId="0" applyFont="1" applyFill="1" applyBorder="1"/>
    <xf numFmtId="0" fontId="13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3" borderId="9" xfId="0" applyFont="1" applyFill="1" applyBorder="1"/>
    <xf numFmtId="0" fontId="4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9" xfId="0" applyFont="1" applyBorder="1" applyAlignment="1">
      <alignment horizontal="center"/>
    </xf>
    <xf numFmtId="0" fontId="16" fillId="2" borderId="9" xfId="0" applyFont="1" applyFill="1" applyBorder="1"/>
    <xf numFmtId="1" fontId="13" fillId="0" borderId="9" xfId="0" applyNumberFormat="1" applyFont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6" fillId="0" borderId="0" xfId="0" applyFont="1"/>
    <xf numFmtId="0" fontId="8" fillId="2" borderId="0" xfId="0" applyFont="1" applyFill="1" applyBorder="1"/>
    <xf numFmtId="0" fontId="9" fillId="2" borderId="0" xfId="0" applyFont="1" applyFill="1" applyBorder="1"/>
    <xf numFmtId="0" fontId="0" fillId="0" borderId="0" xfId="0" applyBorder="1"/>
    <xf numFmtId="0" fontId="17" fillId="2" borderId="0" xfId="0" applyFont="1" applyFill="1" applyBorder="1"/>
    <xf numFmtId="0" fontId="4" fillId="2" borderId="0" xfId="0" applyFont="1" applyFill="1" applyBorder="1"/>
    <xf numFmtId="0" fontId="18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 applyAlignment="1">
      <alignment horizont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tabSelected="1" view="pageBreakPreview" topLeftCell="J1" zoomScale="60" zoomScaleNormal="60" workbookViewId="0">
      <selection activeCell="AI19" sqref="AI19"/>
    </sheetView>
  </sheetViews>
  <sheetFormatPr defaultRowHeight="13.2" x14ac:dyDescent="0.25"/>
  <cols>
    <col min="1" max="1" width="5" style="68" customWidth="1"/>
    <col min="2" max="2" width="24.44140625" style="68" customWidth="1"/>
    <col min="3" max="3" width="7.6640625" style="68" customWidth="1"/>
    <col min="4" max="4" width="6.21875" customWidth="1"/>
    <col min="5" max="5" width="8.77734375" customWidth="1"/>
    <col min="6" max="6" width="8.33203125" customWidth="1"/>
    <col min="7" max="7" width="7.33203125" customWidth="1"/>
    <col min="8" max="8" width="10.21875" customWidth="1"/>
    <col min="9" max="9" width="9.5546875" customWidth="1"/>
    <col min="10" max="10" width="7.109375" customWidth="1"/>
    <col min="11" max="11" width="8.5546875" customWidth="1"/>
    <col min="12" max="12" width="9.109375" customWidth="1"/>
    <col min="13" max="13" width="7" customWidth="1"/>
    <col min="14" max="14" width="8.44140625" customWidth="1"/>
    <col min="15" max="15" width="7.33203125" customWidth="1"/>
    <col min="16" max="18" width="5.88671875" customWidth="1"/>
    <col min="19" max="19" width="8.88671875" customWidth="1"/>
    <col min="20" max="20" width="9.21875" customWidth="1"/>
    <col min="21" max="21" width="7.21875" customWidth="1"/>
    <col min="22" max="22" width="6.21875" customWidth="1"/>
    <col min="23" max="23" width="7.33203125" customWidth="1"/>
    <col min="24" max="24" width="6.33203125" customWidth="1"/>
    <col min="25" max="25" width="7.5546875" customWidth="1"/>
    <col min="26" max="27" width="7.21875" customWidth="1"/>
    <col min="28" max="28" width="22.21875" customWidth="1"/>
    <col min="29" max="31" width="8.21875" customWidth="1"/>
    <col min="32" max="32" width="8.21875" style="112" customWidth="1"/>
    <col min="33" max="34" width="7.5546875" style="112" customWidth="1"/>
    <col min="35" max="35" width="7.33203125" style="112" customWidth="1"/>
    <col min="38" max="39" width="8" customWidth="1"/>
  </cols>
  <sheetData>
    <row r="1" spans="1:43" ht="43.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 t="str">
        <f>A1</f>
        <v>Оперативные данные о ходе полевых работ Можгинский район на 03 июня 2019 года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22" customFormat="1" ht="35.4" customHeight="1" x14ac:dyDescent="0.25">
      <c r="A2" s="4"/>
      <c r="B2" s="5" t="s">
        <v>1</v>
      </c>
      <c r="C2" s="6" t="s">
        <v>2</v>
      </c>
      <c r="D2" s="7"/>
      <c r="E2" s="6" t="s">
        <v>3</v>
      </c>
      <c r="F2" s="8"/>
      <c r="G2" s="8"/>
      <c r="H2" s="8"/>
      <c r="I2" s="8"/>
      <c r="J2" s="7"/>
      <c r="K2" s="9" t="s">
        <v>4</v>
      </c>
      <c r="L2" s="10"/>
      <c r="M2" s="10"/>
      <c r="N2" s="10"/>
      <c r="O2" s="10"/>
      <c r="P2" s="11"/>
      <c r="Q2" s="12" t="s">
        <v>5</v>
      </c>
      <c r="R2" s="12" t="s">
        <v>6</v>
      </c>
      <c r="S2" s="9" t="s">
        <v>7</v>
      </c>
      <c r="T2" s="10"/>
      <c r="U2" s="10"/>
      <c r="V2" s="10"/>
      <c r="W2" s="10"/>
      <c r="X2" s="10"/>
      <c r="Y2" s="10"/>
      <c r="Z2" s="10"/>
      <c r="AA2" s="13"/>
      <c r="AB2" s="5" t="s">
        <v>1</v>
      </c>
      <c r="AC2" s="14" t="s">
        <v>8</v>
      </c>
      <c r="AD2" s="15" t="s">
        <v>9</v>
      </c>
      <c r="AE2" s="16" t="s">
        <v>10</v>
      </c>
      <c r="AF2" s="17" t="s">
        <v>11</v>
      </c>
      <c r="AG2" s="18"/>
      <c r="AH2" s="17" t="s">
        <v>12</v>
      </c>
      <c r="AI2" s="18"/>
      <c r="AJ2" s="19" t="s">
        <v>13</v>
      </c>
      <c r="AK2" s="20"/>
      <c r="AL2" s="20"/>
      <c r="AM2" s="20"/>
      <c r="AN2" s="20"/>
      <c r="AO2" s="20"/>
      <c r="AP2" s="20"/>
      <c r="AQ2" s="21"/>
    </row>
    <row r="3" spans="1:43" s="22" customFormat="1" ht="59.4" customHeight="1" x14ac:dyDescent="0.25">
      <c r="A3" s="23"/>
      <c r="B3" s="24"/>
      <c r="C3" s="12" t="s">
        <v>14</v>
      </c>
      <c r="D3" s="25" t="s">
        <v>15</v>
      </c>
      <c r="E3" s="6" t="s">
        <v>16</v>
      </c>
      <c r="F3" s="8"/>
      <c r="G3" s="7"/>
      <c r="H3" s="6" t="s">
        <v>17</v>
      </c>
      <c r="I3" s="8"/>
      <c r="J3" s="7"/>
      <c r="K3" s="6" t="s">
        <v>18</v>
      </c>
      <c r="L3" s="8"/>
      <c r="M3" s="7"/>
      <c r="N3" s="26" t="s">
        <v>17</v>
      </c>
      <c r="O3" s="26"/>
      <c r="P3" s="26"/>
      <c r="Q3" s="27"/>
      <c r="R3" s="27"/>
      <c r="S3" s="26" t="s">
        <v>19</v>
      </c>
      <c r="T3" s="26"/>
      <c r="U3" s="12" t="s">
        <v>20</v>
      </c>
      <c r="V3" s="12" t="s">
        <v>15</v>
      </c>
      <c r="W3" s="28" t="s">
        <v>21</v>
      </c>
      <c r="X3" s="28"/>
      <c r="Y3" s="29" t="s">
        <v>22</v>
      </c>
      <c r="Z3" s="19"/>
      <c r="AA3" s="30" t="s">
        <v>23</v>
      </c>
      <c r="AB3" s="24"/>
      <c r="AC3" s="14"/>
      <c r="AD3" s="31"/>
      <c r="AE3" s="32"/>
      <c r="AF3" s="33"/>
      <c r="AG3" s="34"/>
      <c r="AH3" s="33"/>
      <c r="AI3" s="34"/>
      <c r="AJ3" s="19" t="s">
        <v>24</v>
      </c>
      <c r="AK3" s="21"/>
      <c r="AL3" s="19" t="s">
        <v>25</v>
      </c>
      <c r="AM3" s="21"/>
      <c r="AN3" s="19" t="s">
        <v>26</v>
      </c>
      <c r="AO3" s="21"/>
      <c r="AP3" s="19" t="s">
        <v>27</v>
      </c>
      <c r="AQ3" s="21"/>
    </row>
    <row r="4" spans="1:43" s="22" customFormat="1" ht="36" customHeight="1" x14ac:dyDescent="0.25">
      <c r="A4" s="35"/>
      <c r="B4" s="36"/>
      <c r="C4" s="37"/>
      <c r="D4" s="38"/>
      <c r="E4" s="39" t="s">
        <v>28</v>
      </c>
      <c r="F4" s="40" t="s">
        <v>29</v>
      </c>
      <c r="G4" s="40" t="s">
        <v>20</v>
      </c>
      <c r="H4" s="41" t="s">
        <v>28</v>
      </c>
      <c r="I4" s="40" t="s">
        <v>29</v>
      </c>
      <c r="J4" s="40" t="s">
        <v>20</v>
      </c>
      <c r="K4" s="41" t="s">
        <v>28</v>
      </c>
      <c r="L4" s="40" t="s">
        <v>29</v>
      </c>
      <c r="M4" s="40" t="s">
        <v>20</v>
      </c>
      <c r="N4" s="42" t="s">
        <v>28</v>
      </c>
      <c r="O4" s="43" t="s">
        <v>29</v>
      </c>
      <c r="P4" s="43" t="s">
        <v>20</v>
      </c>
      <c r="Q4" s="37"/>
      <c r="R4" s="37"/>
      <c r="S4" s="42" t="s">
        <v>28</v>
      </c>
      <c r="T4" s="44" t="s">
        <v>29</v>
      </c>
      <c r="U4" s="37"/>
      <c r="V4" s="37"/>
      <c r="W4" s="42" t="s">
        <v>28</v>
      </c>
      <c r="X4" s="45" t="s">
        <v>29</v>
      </c>
      <c r="Y4" s="46" t="s">
        <v>28</v>
      </c>
      <c r="Z4" s="47" t="s">
        <v>29</v>
      </c>
      <c r="AA4" s="47"/>
      <c r="AB4" s="36"/>
      <c r="AC4" s="14"/>
      <c r="AD4" s="48"/>
      <c r="AE4" s="49"/>
      <c r="AF4" s="42" t="s">
        <v>28</v>
      </c>
      <c r="AG4" s="45" t="s">
        <v>29</v>
      </c>
      <c r="AH4" s="50"/>
      <c r="AI4" s="51"/>
      <c r="AJ4" s="52" t="s">
        <v>28</v>
      </c>
      <c r="AK4" s="52" t="s">
        <v>29</v>
      </c>
      <c r="AL4" s="52" t="s">
        <v>28</v>
      </c>
      <c r="AM4" s="52" t="s">
        <v>29</v>
      </c>
      <c r="AN4" s="52" t="s">
        <v>28</v>
      </c>
      <c r="AO4" s="52" t="s">
        <v>29</v>
      </c>
      <c r="AP4" s="52" t="s">
        <v>28</v>
      </c>
      <c r="AQ4" s="52" t="s">
        <v>29</v>
      </c>
    </row>
    <row r="5" spans="1:43" s="68" customFormat="1" ht="22.05" customHeight="1" x14ac:dyDescent="0.35">
      <c r="A5" s="53">
        <v>1</v>
      </c>
      <c r="B5" s="54" t="s">
        <v>30</v>
      </c>
      <c r="C5" s="55">
        <v>1234</v>
      </c>
      <c r="D5" s="56"/>
      <c r="E5" s="55">
        <v>6000</v>
      </c>
      <c r="F5" s="55">
        <v>6000</v>
      </c>
      <c r="G5" s="57">
        <f t="shared" ref="G5:G23" si="0">F5/E5*100</f>
        <v>100</v>
      </c>
      <c r="H5" s="55">
        <v>2385</v>
      </c>
      <c r="I5" s="55">
        <v>2385</v>
      </c>
      <c r="J5" s="57">
        <f>I5/H5*100</f>
        <v>100</v>
      </c>
      <c r="K5" s="58">
        <v>1402</v>
      </c>
      <c r="L5" s="55">
        <v>1402</v>
      </c>
      <c r="M5" s="59">
        <f>L5/K5*100</f>
        <v>100</v>
      </c>
      <c r="N5" s="55">
        <v>2385</v>
      </c>
      <c r="O5" s="55">
        <v>753</v>
      </c>
      <c r="P5" s="57">
        <f>O5/N5*100</f>
        <v>31.572327044025155</v>
      </c>
      <c r="Q5" s="57"/>
      <c r="R5" s="60"/>
      <c r="S5" s="61">
        <v>4842</v>
      </c>
      <c r="T5" s="62">
        <v>4842</v>
      </c>
      <c r="U5" s="63">
        <f t="shared" ref="U5:U29" si="1">T5/S5*100</f>
        <v>100</v>
      </c>
      <c r="V5" s="64"/>
      <c r="W5" s="61">
        <v>1055</v>
      </c>
      <c r="X5" s="56">
        <v>1055</v>
      </c>
      <c r="Y5" s="58">
        <v>1843</v>
      </c>
      <c r="Z5" s="65">
        <v>1843</v>
      </c>
      <c r="AA5" s="65">
        <v>1212</v>
      </c>
      <c r="AB5" s="54" t="s">
        <v>30</v>
      </c>
      <c r="AC5" s="65">
        <v>4621</v>
      </c>
      <c r="AD5" s="65">
        <v>700</v>
      </c>
      <c r="AE5" s="65"/>
      <c r="AF5" s="66">
        <v>20</v>
      </c>
      <c r="AG5" s="66">
        <v>20</v>
      </c>
      <c r="AH5" s="66">
        <v>100</v>
      </c>
      <c r="AI5" s="66">
        <v>300</v>
      </c>
      <c r="AJ5" s="67"/>
      <c r="AK5" s="67"/>
      <c r="AL5" s="67"/>
      <c r="AM5" s="67"/>
      <c r="AN5" s="67"/>
      <c r="AO5" s="67"/>
      <c r="AP5" s="67"/>
      <c r="AQ5" s="67"/>
    </row>
    <row r="6" spans="1:43" s="68" customFormat="1" ht="22.05" customHeight="1" x14ac:dyDescent="0.35">
      <c r="A6" s="53">
        <v>2</v>
      </c>
      <c r="B6" s="54" t="s">
        <v>31</v>
      </c>
      <c r="C6" s="55"/>
      <c r="D6" s="55"/>
      <c r="E6" s="55">
        <v>986</v>
      </c>
      <c r="F6" s="55">
        <v>986</v>
      </c>
      <c r="G6" s="57">
        <f t="shared" si="0"/>
        <v>100</v>
      </c>
      <c r="H6" s="55"/>
      <c r="I6" s="55"/>
      <c r="J6" s="57"/>
      <c r="K6" s="58">
        <v>0</v>
      </c>
      <c r="L6" s="55"/>
      <c r="M6" s="57"/>
      <c r="N6" s="55"/>
      <c r="O6" s="55"/>
      <c r="P6" s="55"/>
      <c r="Q6" s="55"/>
      <c r="R6" s="55"/>
      <c r="S6" s="55">
        <v>966</v>
      </c>
      <c r="T6" s="55">
        <v>966</v>
      </c>
      <c r="U6" s="63">
        <f t="shared" si="1"/>
        <v>100</v>
      </c>
      <c r="V6" s="55"/>
      <c r="W6" s="58"/>
      <c r="X6" s="56"/>
      <c r="Y6" s="58">
        <v>0</v>
      </c>
      <c r="Z6" s="65"/>
      <c r="AA6" s="65"/>
      <c r="AB6" s="54" t="s">
        <v>31</v>
      </c>
      <c r="AC6" s="65"/>
      <c r="AD6" s="65"/>
      <c r="AE6" s="65"/>
      <c r="AF6" s="66">
        <v>20</v>
      </c>
      <c r="AG6" s="66"/>
      <c r="AH6" s="66"/>
      <c r="AI6" s="66"/>
      <c r="AJ6" s="67"/>
      <c r="AK6" s="67"/>
      <c r="AL6" s="67"/>
      <c r="AM6" s="67"/>
      <c r="AN6" s="67"/>
      <c r="AO6" s="67"/>
      <c r="AP6" s="67"/>
      <c r="AQ6" s="67"/>
    </row>
    <row r="7" spans="1:43" s="68" customFormat="1" ht="22.05" customHeight="1" x14ac:dyDescent="0.35">
      <c r="A7" s="53">
        <v>3</v>
      </c>
      <c r="B7" s="69" t="s">
        <v>32</v>
      </c>
      <c r="C7" s="55">
        <v>375</v>
      </c>
      <c r="D7" s="55"/>
      <c r="E7" s="55">
        <v>1500</v>
      </c>
      <c r="F7" s="55">
        <v>1500</v>
      </c>
      <c r="G7" s="59">
        <f t="shared" si="0"/>
        <v>100</v>
      </c>
      <c r="H7" s="55">
        <v>551</v>
      </c>
      <c r="I7" s="55">
        <v>551</v>
      </c>
      <c r="J7" s="57">
        <f t="shared" ref="J7:J23" si="2">I7/H7*100</f>
        <v>100</v>
      </c>
      <c r="K7" s="58">
        <v>400</v>
      </c>
      <c r="L7" s="55">
        <v>400</v>
      </c>
      <c r="M7" s="59">
        <f>L7/K7*100</f>
        <v>100</v>
      </c>
      <c r="N7" s="55">
        <v>551</v>
      </c>
      <c r="O7" s="55">
        <v>110</v>
      </c>
      <c r="P7" s="57">
        <f t="shared" ref="P7:P23" si="3">O7/N7*100</f>
        <v>19.963702359346641</v>
      </c>
      <c r="Q7" s="57"/>
      <c r="R7" s="57"/>
      <c r="S7" s="55">
        <v>1300</v>
      </c>
      <c r="T7" s="55">
        <v>1300</v>
      </c>
      <c r="U7" s="63">
        <f t="shared" si="1"/>
        <v>100</v>
      </c>
      <c r="V7" s="55"/>
      <c r="W7" s="58">
        <v>250</v>
      </c>
      <c r="X7" s="55">
        <v>250</v>
      </c>
      <c r="Y7" s="58">
        <v>208</v>
      </c>
      <c r="Z7" s="65">
        <v>208</v>
      </c>
      <c r="AA7" s="70">
        <v>667</v>
      </c>
      <c r="AB7" s="69" t="s">
        <v>32</v>
      </c>
      <c r="AC7" s="65">
        <v>1100</v>
      </c>
      <c r="AD7" s="65"/>
      <c r="AE7" s="65">
        <v>1000</v>
      </c>
      <c r="AF7" s="66"/>
      <c r="AG7" s="66"/>
      <c r="AH7" s="66"/>
      <c r="AI7" s="66"/>
      <c r="AJ7" s="67"/>
      <c r="AK7" s="67"/>
      <c r="AL7" s="67"/>
      <c r="AM7" s="67"/>
      <c r="AN7" s="67"/>
      <c r="AO7" s="67"/>
      <c r="AP7" s="67"/>
      <c r="AQ7" s="67"/>
    </row>
    <row r="8" spans="1:43" s="68" customFormat="1" ht="22.05" customHeight="1" x14ac:dyDescent="0.35">
      <c r="A8" s="53">
        <v>4</v>
      </c>
      <c r="B8" s="69" t="s">
        <v>33</v>
      </c>
      <c r="C8" s="55">
        <v>145</v>
      </c>
      <c r="D8" s="55"/>
      <c r="E8" s="55">
        <v>750</v>
      </c>
      <c r="F8" s="55">
        <v>750</v>
      </c>
      <c r="G8" s="59">
        <f t="shared" si="0"/>
        <v>100</v>
      </c>
      <c r="H8" s="55">
        <v>614</v>
      </c>
      <c r="I8" s="55">
        <v>614</v>
      </c>
      <c r="J8" s="57">
        <f t="shared" si="2"/>
        <v>100</v>
      </c>
      <c r="K8" s="58">
        <v>174</v>
      </c>
      <c r="L8" s="55"/>
      <c r="M8" s="57">
        <f>L8/K8*100</f>
        <v>0</v>
      </c>
      <c r="N8" s="55">
        <v>614</v>
      </c>
      <c r="O8" s="55"/>
      <c r="P8" s="55">
        <f t="shared" si="3"/>
        <v>0</v>
      </c>
      <c r="Q8" s="55"/>
      <c r="R8" s="55"/>
      <c r="S8" s="55">
        <v>662</v>
      </c>
      <c r="T8" s="55">
        <v>662</v>
      </c>
      <c r="U8" s="63">
        <f t="shared" si="1"/>
        <v>100</v>
      </c>
      <c r="V8" s="55"/>
      <c r="W8" s="58"/>
      <c r="X8" s="55"/>
      <c r="Y8" s="58">
        <v>363</v>
      </c>
      <c r="Z8" s="65">
        <v>363</v>
      </c>
      <c r="AA8" s="65">
        <v>50</v>
      </c>
      <c r="AB8" s="69" t="s">
        <v>33</v>
      </c>
      <c r="AC8" s="65">
        <v>195</v>
      </c>
      <c r="AD8" s="65"/>
      <c r="AE8" s="65">
        <v>195</v>
      </c>
      <c r="AF8" s="66">
        <v>25</v>
      </c>
      <c r="AG8" s="66">
        <v>25</v>
      </c>
      <c r="AH8" s="66"/>
      <c r="AI8" s="66">
        <v>300</v>
      </c>
      <c r="AJ8" s="67"/>
      <c r="AK8" s="67"/>
      <c r="AL8" s="67"/>
      <c r="AM8" s="67"/>
      <c r="AN8" s="67"/>
      <c r="AO8" s="67"/>
      <c r="AP8" s="67"/>
      <c r="AQ8" s="67"/>
    </row>
    <row r="9" spans="1:43" s="68" customFormat="1" ht="22.05" customHeight="1" x14ac:dyDescent="0.35">
      <c r="A9" s="53">
        <v>5</v>
      </c>
      <c r="B9" s="69" t="s">
        <v>34</v>
      </c>
      <c r="C9" s="55">
        <v>350</v>
      </c>
      <c r="D9" s="55"/>
      <c r="E9" s="55">
        <v>1840</v>
      </c>
      <c r="F9" s="55">
        <v>1840</v>
      </c>
      <c r="G9" s="59">
        <f t="shared" si="0"/>
        <v>100</v>
      </c>
      <c r="H9" s="55">
        <v>1333</v>
      </c>
      <c r="I9" s="55">
        <v>1290</v>
      </c>
      <c r="J9" s="57">
        <f t="shared" si="2"/>
        <v>96.774193548387103</v>
      </c>
      <c r="K9" s="58">
        <v>360</v>
      </c>
      <c r="L9" s="55">
        <v>360</v>
      </c>
      <c r="M9" s="59">
        <f>L9/K9*100</f>
        <v>100</v>
      </c>
      <c r="N9" s="55">
        <v>1333</v>
      </c>
      <c r="O9" s="55"/>
      <c r="P9" s="55">
        <f t="shared" si="3"/>
        <v>0</v>
      </c>
      <c r="Q9" s="55">
        <v>20</v>
      </c>
      <c r="R9" s="55"/>
      <c r="S9" s="55">
        <v>1408</v>
      </c>
      <c r="T9" s="55">
        <v>1408</v>
      </c>
      <c r="U9" s="63">
        <f t="shared" si="1"/>
        <v>100</v>
      </c>
      <c r="V9" s="55"/>
      <c r="W9" s="58">
        <v>158</v>
      </c>
      <c r="X9" s="55">
        <v>158</v>
      </c>
      <c r="Y9" s="58">
        <v>166</v>
      </c>
      <c r="Z9" s="65">
        <v>166</v>
      </c>
      <c r="AA9" s="65">
        <v>455</v>
      </c>
      <c r="AB9" s="69" t="s">
        <v>34</v>
      </c>
      <c r="AC9" s="65">
        <v>1210</v>
      </c>
      <c r="AD9" s="65"/>
      <c r="AE9" s="65"/>
      <c r="AF9" s="66"/>
      <c r="AG9" s="66"/>
      <c r="AH9" s="66">
        <v>100</v>
      </c>
      <c r="AI9" s="66">
        <v>100</v>
      </c>
      <c r="AJ9" s="67"/>
      <c r="AK9" s="67"/>
      <c r="AL9" s="67"/>
      <c r="AM9" s="67"/>
      <c r="AN9" s="67"/>
      <c r="AO9" s="67"/>
      <c r="AP9" s="67"/>
      <c r="AQ9" s="67"/>
    </row>
    <row r="10" spans="1:43" s="68" customFormat="1" ht="22.05" customHeight="1" x14ac:dyDescent="0.35">
      <c r="A10" s="53">
        <v>6</v>
      </c>
      <c r="B10" s="69" t="s">
        <v>35</v>
      </c>
      <c r="C10" s="55">
        <v>20</v>
      </c>
      <c r="D10" s="55"/>
      <c r="E10" s="55">
        <v>930</v>
      </c>
      <c r="F10" s="55">
        <v>930</v>
      </c>
      <c r="G10" s="59">
        <f t="shared" si="0"/>
        <v>100</v>
      </c>
      <c r="H10" s="55">
        <v>655</v>
      </c>
      <c r="I10" s="55">
        <v>655</v>
      </c>
      <c r="J10" s="57">
        <f t="shared" si="2"/>
        <v>100</v>
      </c>
      <c r="K10" s="58">
        <v>0</v>
      </c>
      <c r="L10" s="55"/>
      <c r="M10" s="57"/>
      <c r="N10" s="55">
        <v>655</v>
      </c>
      <c r="O10" s="55"/>
      <c r="P10" s="55">
        <f t="shared" si="3"/>
        <v>0</v>
      </c>
      <c r="Q10" s="55"/>
      <c r="R10" s="55">
        <v>153</v>
      </c>
      <c r="S10" s="55">
        <v>580</v>
      </c>
      <c r="T10" s="55">
        <v>580</v>
      </c>
      <c r="U10" s="63">
        <f t="shared" si="1"/>
        <v>100</v>
      </c>
      <c r="V10" s="55"/>
      <c r="W10" s="58"/>
      <c r="X10" s="55"/>
      <c r="Y10" s="58">
        <v>310</v>
      </c>
      <c r="Z10" s="65">
        <v>164</v>
      </c>
      <c r="AA10" s="65">
        <v>357</v>
      </c>
      <c r="AB10" s="69" t="s">
        <v>35</v>
      </c>
      <c r="AC10" s="65"/>
      <c r="AD10" s="65"/>
      <c r="AE10" s="65">
        <v>136</v>
      </c>
      <c r="AF10" s="66">
        <v>40</v>
      </c>
      <c r="AG10" s="66">
        <v>40</v>
      </c>
      <c r="AH10" s="66"/>
      <c r="AI10" s="66">
        <v>140</v>
      </c>
      <c r="AJ10" s="67"/>
      <c r="AK10" s="67"/>
      <c r="AL10" s="67"/>
      <c r="AM10" s="67"/>
      <c r="AN10" s="67"/>
      <c r="AO10" s="67"/>
      <c r="AP10" s="67"/>
      <c r="AQ10" s="67"/>
    </row>
    <row r="11" spans="1:43" s="68" customFormat="1" ht="22.05" customHeight="1" x14ac:dyDescent="0.35">
      <c r="A11" s="53">
        <v>7</v>
      </c>
      <c r="B11" s="69" t="s">
        <v>36</v>
      </c>
      <c r="C11" s="55">
        <v>160</v>
      </c>
      <c r="D11" s="55"/>
      <c r="E11" s="55">
        <v>500</v>
      </c>
      <c r="F11" s="55">
        <v>500</v>
      </c>
      <c r="G11" s="59">
        <f t="shared" si="0"/>
        <v>100</v>
      </c>
      <c r="H11" s="55">
        <v>320</v>
      </c>
      <c r="I11" s="55">
        <v>320</v>
      </c>
      <c r="J11" s="57">
        <f t="shared" si="2"/>
        <v>100</v>
      </c>
      <c r="K11" s="58">
        <v>50</v>
      </c>
      <c r="L11" s="55">
        <v>50</v>
      </c>
      <c r="M11" s="59">
        <f t="shared" ref="M11:M16" si="4">L11/K11*100</f>
        <v>100</v>
      </c>
      <c r="N11" s="55">
        <v>320</v>
      </c>
      <c r="O11" s="55"/>
      <c r="P11" s="55">
        <f t="shared" si="3"/>
        <v>0</v>
      </c>
      <c r="Q11" s="55">
        <v>50</v>
      </c>
      <c r="R11" s="55">
        <v>35</v>
      </c>
      <c r="S11" s="55">
        <v>450</v>
      </c>
      <c r="T11" s="55">
        <v>450</v>
      </c>
      <c r="U11" s="63">
        <f t="shared" si="1"/>
        <v>100</v>
      </c>
      <c r="V11" s="55"/>
      <c r="W11" s="58">
        <v>90</v>
      </c>
      <c r="X11" s="55">
        <v>90</v>
      </c>
      <c r="Y11" s="58">
        <v>52</v>
      </c>
      <c r="Z11" s="65">
        <v>52</v>
      </c>
      <c r="AA11" s="65">
        <v>180</v>
      </c>
      <c r="AB11" s="69" t="s">
        <v>36</v>
      </c>
      <c r="AC11" s="65">
        <v>300</v>
      </c>
      <c r="AD11" s="65"/>
      <c r="AE11" s="65"/>
      <c r="AF11" s="66">
        <v>10</v>
      </c>
      <c r="AG11" s="66">
        <v>10</v>
      </c>
      <c r="AH11" s="66"/>
      <c r="AI11" s="66"/>
      <c r="AJ11" s="67"/>
      <c r="AK11" s="67"/>
      <c r="AL11" s="67"/>
      <c r="AM11" s="67"/>
      <c r="AN11" s="67"/>
      <c r="AO11" s="67"/>
      <c r="AP11" s="67"/>
      <c r="AQ11" s="67"/>
    </row>
    <row r="12" spans="1:43" s="68" customFormat="1" ht="22.05" customHeight="1" x14ac:dyDescent="0.35">
      <c r="A12" s="53">
        <v>8</v>
      </c>
      <c r="B12" s="69" t="s">
        <v>37</v>
      </c>
      <c r="C12" s="55">
        <v>271</v>
      </c>
      <c r="D12" s="55"/>
      <c r="E12" s="55">
        <v>1610</v>
      </c>
      <c r="F12" s="55">
        <v>1610</v>
      </c>
      <c r="G12" s="59">
        <f t="shared" si="0"/>
        <v>100</v>
      </c>
      <c r="H12" s="55">
        <v>1204</v>
      </c>
      <c r="I12" s="55">
        <v>482</v>
      </c>
      <c r="J12" s="57">
        <f t="shared" si="2"/>
        <v>40.033222591362126</v>
      </c>
      <c r="K12" s="58">
        <v>130</v>
      </c>
      <c r="L12" s="55">
        <v>130</v>
      </c>
      <c r="M12" s="59">
        <f t="shared" si="4"/>
        <v>100</v>
      </c>
      <c r="N12" s="55">
        <v>1204</v>
      </c>
      <c r="O12" s="55">
        <v>137</v>
      </c>
      <c r="P12" s="57">
        <f t="shared" si="3"/>
        <v>11.378737541528238</v>
      </c>
      <c r="Q12" s="57"/>
      <c r="R12" s="57"/>
      <c r="S12" s="55">
        <v>1250</v>
      </c>
      <c r="T12" s="55">
        <v>1250</v>
      </c>
      <c r="U12" s="63">
        <f t="shared" si="1"/>
        <v>100</v>
      </c>
      <c r="V12" s="55"/>
      <c r="W12" s="58">
        <v>349</v>
      </c>
      <c r="X12" s="55">
        <v>349</v>
      </c>
      <c r="Y12" s="58">
        <v>131</v>
      </c>
      <c r="Z12" s="65">
        <v>131</v>
      </c>
      <c r="AA12" s="65">
        <v>345</v>
      </c>
      <c r="AB12" s="69" t="s">
        <v>37</v>
      </c>
      <c r="AC12" s="65">
        <v>419</v>
      </c>
      <c r="AD12" s="65"/>
      <c r="AE12" s="65"/>
      <c r="AF12" s="66">
        <v>50</v>
      </c>
      <c r="AG12" s="66">
        <v>50</v>
      </c>
      <c r="AH12" s="66"/>
      <c r="AI12" s="66"/>
      <c r="AJ12" s="71">
        <v>12</v>
      </c>
      <c r="AK12" s="71">
        <v>12</v>
      </c>
      <c r="AL12" s="71">
        <v>12</v>
      </c>
      <c r="AM12" s="71">
        <v>12</v>
      </c>
      <c r="AN12" s="71">
        <v>30</v>
      </c>
      <c r="AO12" s="71">
        <v>30</v>
      </c>
      <c r="AP12" s="71">
        <v>2</v>
      </c>
      <c r="AQ12" s="71">
        <v>2</v>
      </c>
    </row>
    <row r="13" spans="1:43" s="68" customFormat="1" ht="22.05" customHeight="1" x14ac:dyDescent="0.35">
      <c r="A13" s="53">
        <v>9</v>
      </c>
      <c r="B13" s="69" t="s">
        <v>38</v>
      </c>
      <c r="C13" s="55">
        <v>250</v>
      </c>
      <c r="D13" s="55"/>
      <c r="E13" s="55">
        <v>800</v>
      </c>
      <c r="F13" s="55">
        <v>800</v>
      </c>
      <c r="G13" s="59">
        <f t="shared" si="0"/>
        <v>100</v>
      </c>
      <c r="H13" s="55">
        <v>1309</v>
      </c>
      <c r="I13" s="55">
        <v>1150</v>
      </c>
      <c r="J13" s="57">
        <f t="shared" si="2"/>
        <v>87.853323147440804</v>
      </c>
      <c r="K13" s="58">
        <v>100</v>
      </c>
      <c r="L13" s="55"/>
      <c r="M13" s="57">
        <f t="shared" si="4"/>
        <v>0</v>
      </c>
      <c r="N13" s="55">
        <v>1309</v>
      </c>
      <c r="O13" s="55"/>
      <c r="P13" s="55">
        <f t="shared" si="3"/>
        <v>0</v>
      </c>
      <c r="Q13" s="55"/>
      <c r="R13" s="55"/>
      <c r="S13" s="55">
        <v>813</v>
      </c>
      <c r="T13" s="55">
        <v>1013</v>
      </c>
      <c r="U13" s="72">
        <f t="shared" si="1"/>
        <v>124.60024600246003</v>
      </c>
      <c r="V13" s="55"/>
      <c r="W13" s="58"/>
      <c r="X13" s="55"/>
      <c r="Y13" s="58">
        <v>388</v>
      </c>
      <c r="Z13" s="65">
        <v>188</v>
      </c>
      <c r="AA13" s="65">
        <v>54</v>
      </c>
      <c r="AB13" s="69" t="s">
        <v>38</v>
      </c>
      <c r="AC13" s="65"/>
      <c r="AD13" s="65"/>
      <c r="AE13" s="65">
        <v>150</v>
      </c>
      <c r="AF13" s="66"/>
      <c r="AG13" s="66"/>
      <c r="AH13" s="66">
        <v>200</v>
      </c>
      <c r="AI13" s="66">
        <v>200</v>
      </c>
      <c r="AJ13" s="71"/>
      <c r="AK13" s="71"/>
      <c r="AL13" s="71"/>
      <c r="AM13" s="71"/>
      <c r="AN13" s="71"/>
      <c r="AO13" s="71"/>
      <c r="AP13" s="71"/>
      <c r="AQ13" s="71"/>
    </row>
    <row r="14" spans="1:43" s="68" customFormat="1" ht="21.6" customHeight="1" x14ac:dyDescent="0.35">
      <c r="A14" s="53">
        <v>10</v>
      </c>
      <c r="B14" s="69" t="s">
        <v>39</v>
      </c>
      <c r="C14" s="55">
        <v>185</v>
      </c>
      <c r="D14" s="55"/>
      <c r="E14" s="55">
        <v>993</v>
      </c>
      <c r="F14" s="55">
        <v>993</v>
      </c>
      <c r="G14" s="57">
        <f t="shared" si="0"/>
        <v>100</v>
      </c>
      <c r="H14" s="55">
        <v>311</v>
      </c>
      <c r="I14" s="55">
        <v>311</v>
      </c>
      <c r="J14" s="57">
        <f t="shared" si="2"/>
        <v>100</v>
      </c>
      <c r="K14" s="58">
        <v>150</v>
      </c>
      <c r="L14" s="55">
        <v>150</v>
      </c>
      <c r="M14" s="59">
        <f t="shared" si="4"/>
        <v>100</v>
      </c>
      <c r="N14" s="55">
        <v>311</v>
      </c>
      <c r="O14" s="55">
        <v>311</v>
      </c>
      <c r="P14" s="55">
        <f t="shared" si="3"/>
        <v>100</v>
      </c>
      <c r="Q14" s="55"/>
      <c r="R14" s="55"/>
      <c r="S14" s="55">
        <v>854</v>
      </c>
      <c r="T14" s="55">
        <v>854</v>
      </c>
      <c r="U14" s="63">
        <f t="shared" si="1"/>
        <v>100</v>
      </c>
      <c r="V14" s="55"/>
      <c r="W14" s="58">
        <v>76</v>
      </c>
      <c r="X14" s="55">
        <v>76</v>
      </c>
      <c r="Y14" s="58">
        <v>63</v>
      </c>
      <c r="Z14" s="65">
        <v>63</v>
      </c>
      <c r="AA14" s="65">
        <v>160</v>
      </c>
      <c r="AB14" s="69" t="s">
        <v>39</v>
      </c>
      <c r="AC14" s="65">
        <v>250</v>
      </c>
      <c r="AD14" s="65"/>
      <c r="AE14" s="65"/>
      <c r="AF14" s="66"/>
      <c r="AG14" s="66"/>
      <c r="AH14" s="66"/>
      <c r="AI14" s="66"/>
      <c r="AJ14" s="67"/>
      <c r="AK14" s="67"/>
      <c r="AL14" s="67"/>
      <c r="AM14" s="67"/>
      <c r="AN14" s="67"/>
      <c r="AO14" s="67"/>
      <c r="AP14" s="67"/>
      <c r="AQ14" s="67"/>
    </row>
    <row r="15" spans="1:43" s="68" customFormat="1" ht="22.05" customHeight="1" x14ac:dyDescent="0.35">
      <c r="A15" s="53">
        <v>11</v>
      </c>
      <c r="B15" s="69" t="s">
        <v>40</v>
      </c>
      <c r="C15" s="55">
        <v>300</v>
      </c>
      <c r="D15" s="55"/>
      <c r="E15" s="55">
        <v>1320</v>
      </c>
      <c r="F15" s="55">
        <v>1320</v>
      </c>
      <c r="G15" s="57">
        <f t="shared" si="0"/>
        <v>100</v>
      </c>
      <c r="H15" s="55">
        <v>3200</v>
      </c>
      <c r="I15" s="55">
        <v>1600</v>
      </c>
      <c r="J15" s="57">
        <f t="shared" si="2"/>
        <v>50</v>
      </c>
      <c r="K15" s="58">
        <v>500</v>
      </c>
      <c r="L15" s="55">
        <v>300</v>
      </c>
      <c r="M15" s="57">
        <f t="shared" si="4"/>
        <v>60</v>
      </c>
      <c r="N15" s="55">
        <v>3200</v>
      </c>
      <c r="O15" s="55"/>
      <c r="P15" s="55">
        <f t="shared" si="3"/>
        <v>0</v>
      </c>
      <c r="Q15" s="55"/>
      <c r="R15" s="55"/>
      <c r="S15" s="55">
        <v>1000</v>
      </c>
      <c r="T15" s="55">
        <v>1000</v>
      </c>
      <c r="U15" s="63">
        <f t="shared" si="1"/>
        <v>100</v>
      </c>
      <c r="V15" s="55"/>
      <c r="W15" s="58"/>
      <c r="X15" s="73"/>
      <c r="Y15" s="58">
        <v>453</v>
      </c>
      <c r="Z15" s="65">
        <v>453</v>
      </c>
      <c r="AA15" s="65">
        <v>450</v>
      </c>
      <c r="AB15" s="69" t="s">
        <v>40</v>
      </c>
      <c r="AC15" s="65">
        <v>250</v>
      </c>
      <c r="AD15" s="65"/>
      <c r="AE15" s="65"/>
      <c r="AF15" s="66"/>
      <c r="AG15" s="66"/>
      <c r="AH15" s="66"/>
      <c r="AI15" s="66"/>
      <c r="AJ15" s="67"/>
      <c r="AK15" s="67"/>
      <c r="AL15" s="67"/>
      <c r="AM15" s="67"/>
      <c r="AN15" s="67"/>
      <c r="AO15" s="67"/>
      <c r="AP15" s="67"/>
      <c r="AQ15" s="67"/>
    </row>
    <row r="16" spans="1:43" s="68" customFormat="1" ht="22.05" customHeight="1" x14ac:dyDescent="0.35">
      <c r="A16" s="53">
        <v>12</v>
      </c>
      <c r="B16" s="69" t="s">
        <v>41</v>
      </c>
      <c r="C16" s="55">
        <v>270</v>
      </c>
      <c r="D16" s="55">
        <v>22</v>
      </c>
      <c r="E16" s="55">
        <v>2127</v>
      </c>
      <c r="F16" s="55">
        <v>2127</v>
      </c>
      <c r="G16" s="57">
        <f t="shared" si="0"/>
        <v>100</v>
      </c>
      <c r="H16" s="55">
        <v>1420</v>
      </c>
      <c r="I16" s="55">
        <v>1420</v>
      </c>
      <c r="J16" s="57">
        <f t="shared" si="2"/>
        <v>100</v>
      </c>
      <c r="K16" s="58">
        <v>216</v>
      </c>
      <c r="L16" s="55">
        <v>216</v>
      </c>
      <c r="M16" s="57">
        <f t="shared" si="4"/>
        <v>100</v>
      </c>
      <c r="N16" s="55">
        <v>1420</v>
      </c>
      <c r="O16" s="55">
        <v>1420</v>
      </c>
      <c r="P16" s="55">
        <f t="shared" si="3"/>
        <v>100</v>
      </c>
      <c r="Q16" s="55"/>
      <c r="R16" s="55"/>
      <c r="S16" s="55">
        <v>1527</v>
      </c>
      <c r="T16" s="55">
        <v>1527</v>
      </c>
      <c r="U16" s="63">
        <f t="shared" si="1"/>
        <v>100</v>
      </c>
      <c r="V16" s="55">
        <v>355</v>
      </c>
      <c r="W16" s="58">
        <v>200</v>
      </c>
      <c r="X16" s="55">
        <v>200</v>
      </c>
      <c r="Y16" s="58">
        <v>100</v>
      </c>
      <c r="Z16" s="65">
        <v>100</v>
      </c>
      <c r="AA16" s="65">
        <v>315</v>
      </c>
      <c r="AB16" s="69" t="s">
        <v>41</v>
      </c>
      <c r="AC16" s="65">
        <v>360</v>
      </c>
      <c r="AD16" s="65"/>
      <c r="AE16" s="65">
        <v>360</v>
      </c>
      <c r="AF16" s="66"/>
      <c r="AG16" s="66"/>
      <c r="AH16" s="66">
        <v>100</v>
      </c>
      <c r="AI16" s="66">
        <v>100</v>
      </c>
      <c r="AJ16" s="67"/>
      <c r="AK16" s="67"/>
      <c r="AL16" s="67"/>
      <c r="AM16" s="67"/>
      <c r="AN16" s="67"/>
      <c r="AO16" s="67"/>
      <c r="AP16" s="67"/>
      <c r="AQ16" s="67"/>
    </row>
    <row r="17" spans="1:43" s="68" customFormat="1" ht="22.05" customHeight="1" x14ac:dyDescent="0.35">
      <c r="A17" s="53">
        <v>13</v>
      </c>
      <c r="B17" s="69" t="s">
        <v>42</v>
      </c>
      <c r="C17" s="55">
        <v>130</v>
      </c>
      <c r="D17" s="55"/>
      <c r="E17" s="55">
        <v>530</v>
      </c>
      <c r="F17" s="55">
        <v>530</v>
      </c>
      <c r="G17" s="57">
        <f t="shared" si="0"/>
        <v>100</v>
      </c>
      <c r="H17" s="55">
        <v>220</v>
      </c>
      <c r="I17" s="55">
        <v>220</v>
      </c>
      <c r="J17" s="57">
        <f t="shared" si="2"/>
        <v>100</v>
      </c>
      <c r="K17" s="58">
        <v>0</v>
      </c>
      <c r="L17" s="55"/>
      <c r="M17" s="57"/>
      <c r="N17" s="55">
        <v>220</v>
      </c>
      <c r="O17" s="55"/>
      <c r="P17" s="55">
        <f t="shared" si="3"/>
        <v>0</v>
      </c>
      <c r="Q17" s="55"/>
      <c r="R17" s="55"/>
      <c r="S17" s="55">
        <v>420</v>
      </c>
      <c r="T17" s="55">
        <v>420</v>
      </c>
      <c r="U17" s="63">
        <f t="shared" si="1"/>
        <v>100</v>
      </c>
      <c r="V17" s="55"/>
      <c r="W17" s="58"/>
      <c r="X17" s="74"/>
      <c r="Y17" s="58">
        <v>100</v>
      </c>
      <c r="Z17" s="65">
        <v>100</v>
      </c>
      <c r="AA17" s="65">
        <v>150</v>
      </c>
      <c r="AB17" s="69" t="s">
        <v>42</v>
      </c>
      <c r="AC17" s="65">
        <v>350</v>
      </c>
      <c r="AD17" s="65"/>
      <c r="AE17" s="65">
        <v>350</v>
      </c>
      <c r="AF17" s="66">
        <v>10</v>
      </c>
      <c r="AG17" s="66">
        <v>10</v>
      </c>
      <c r="AH17" s="66"/>
      <c r="AI17" s="66"/>
      <c r="AJ17" s="67"/>
      <c r="AK17" s="67"/>
      <c r="AL17" s="67"/>
      <c r="AM17" s="67"/>
      <c r="AN17" s="67"/>
      <c r="AO17" s="67"/>
      <c r="AP17" s="67"/>
      <c r="AQ17" s="67"/>
    </row>
    <row r="18" spans="1:43" s="68" customFormat="1" ht="22.05" customHeight="1" x14ac:dyDescent="0.35">
      <c r="A18" s="53">
        <v>14</v>
      </c>
      <c r="B18" s="69" t="s">
        <v>43</v>
      </c>
      <c r="C18" s="55"/>
      <c r="D18" s="55"/>
      <c r="E18" s="55">
        <v>1171</v>
      </c>
      <c r="F18" s="55">
        <v>1171</v>
      </c>
      <c r="G18" s="57">
        <f t="shared" si="0"/>
        <v>100</v>
      </c>
      <c r="H18" s="55">
        <v>2846</v>
      </c>
      <c r="I18" s="55">
        <v>1423</v>
      </c>
      <c r="J18" s="57">
        <f t="shared" si="2"/>
        <v>50</v>
      </c>
      <c r="K18" s="58">
        <v>367</v>
      </c>
      <c r="L18" s="55"/>
      <c r="M18" s="57">
        <f>L18/K18*100</f>
        <v>0</v>
      </c>
      <c r="N18" s="55">
        <v>2846</v>
      </c>
      <c r="O18" s="55"/>
      <c r="P18" s="55">
        <f t="shared" si="3"/>
        <v>0</v>
      </c>
      <c r="Q18" s="55"/>
      <c r="R18" s="55"/>
      <c r="S18" s="55">
        <v>971</v>
      </c>
      <c r="T18" s="55">
        <v>971</v>
      </c>
      <c r="U18" s="63">
        <f t="shared" si="1"/>
        <v>100</v>
      </c>
      <c r="V18" s="55"/>
      <c r="W18" s="58"/>
      <c r="X18" s="74"/>
      <c r="Y18" s="58">
        <v>200</v>
      </c>
      <c r="Z18" s="65">
        <v>200</v>
      </c>
      <c r="AA18" s="65">
        <v>260</v>
      </c>
      <c r="AB18" s="69" t="s">
        <v>43</v>
      </c>
      <c r="AC18" s="65">
        <v>55</v>
      </c>
      <c r="AD18" s="65"/>
      <c r="AE18" s="65">
        <v>44</v>
      </c>
      <c r="AF18" s="66"/>
      <c r="AG18" s="66"/>
      <c r="AH18" s="66"/>
      <c r="AI18" s="66"/>
      <c r="AJ18" s="67"/>
      <c r="AK18" s="67"/>
      <c r="AL18" s="67"/>
      <c r="AM18" s="67"/>
      <c r="AN18" s="67"/>
      <c r="AO18" s="67"/>
      <c r="AP18" s="67"/>
      <c r="AQ18" s="67"/>
    </row>
    <row r="19" spans="1:43" s="68" customFormat="1" ht="22.05" customHeight="1" x14ac:dyDescent="0.35">
      <c r="A19" s="53">
        <v>15</v>
      </c>
      <c r="B19" s="69" t="s">
        <v>44</v>
      </c>
      <c r="C19" s="55">
        <v>18</v>
      </c>
      <c r="D19" s="55"/>
      <c r="E19" s="55">
        <v>310</v>
      </c>
      <c r="F19" s="55">
        <v>195</v>
      </c>
      <c r="G19" s="57">
        <f t="shared" si="0"/>
        <v>62.903225806451616</v>
      </c>
      <c r="H19" s="55">
        <v>298</v>
      </c>
      <c r="I19" s="55">
        <v>143</v>
      </c>
      <c r="J19" s="57">
        <f t="shared" si="2"/>
        <v>47.986577181208048</v>
      </c>
      <c r="K19" s="58">
        <v>65</v>
      </c>
      <c r="L19" s="55">
        <v>65</v>
      </c>
      <c r="M19" s="59">
        <f>L19/K19*100</f>
        <v>100</v>
      </c>
      <c r="N19" s="55">
        <v>298</v>
      </c>
      <c r="O19" s="55"/>
      <c r="P19" s="55">
        <f t="shared" si="3"/>
        <v>0</v>
      </c>
      <c r="Q19" s="55"/>
      <c r="R19" s="55"/>
      <c r="S19" s="55">
        <v>354</v>
      </c>
      <c r="T19" s="55">
        <v>354</v>
      </c>
      <c r="U19" s="63">
        <f t="shared" si="1"/>
        <v>100</v>
      </c>
      <c r="V19" s="55"/>
      <c r="W19" s="58"/>
      <c r="X19" s="74"/>
      <c r="Y19" s="58">
        <v>35</v>
      </c>
      <c r="Z19" s="65">
        <v>35</v>
      </c>
      <c r="AA19" s="65">
        <v>13</v>
      </c>
      <c r="AB19" s="69" t="s">
        <v>44</v>
      </c>
      <c r="AC19" s="65"/>
      <c r="AD19" s="65"/>
      <c r="AE19" s="65"/>
      <c r="AF19" s="75"/>
      <c r="AG19" s="75"/>
      <c r="AH19" s="75"/>
      <c r="AI19" s="75"/>
      <c r="AJ19" s="67"/>
      <c r="AK19" s="67"/>
      <c r="AL19" s="67"/>
      <c r="AM19" s="67"/>
      <c r="AN19" s="67"/>
      <c r="AO19" s="67"/>
      <c r="AP19" s="67"/>
      <c r="AQ19" s="67"/>
    </row>
    <row r="20" spans="1:43" s="68" customFormat="1" ht="22.05" customHeight="1" x14ac:dyDescent="0.35">
      <c r="A20" s="53">
        <v>16</v>
      </c>
      <c r="B20" s="69" t="s">
        <v>45</v>
      </c>
      <c r="C20" s="55"/>
      <c r="D20" s="55"/>
      <c r="E20" s="55">
        <v>200</v>
      </c>
      <c r="F20" s="55">
        <v>200</v>
      </c>
      <c r="G20" s="57">
        <f t="shared" si="0"/>
        <v>100</v>
      </c>
      <c r="H20" s="55">
        <v>280</v>
      </c>
      <c r="I20" s="55">
        <v>192</v>
      </c>
      <c r="J20" s="57">
        <f t="shared" si="2"/>
        <v>68.571428571428569</v>
      </c>
      <c r="K20" s="58">
        <v>0</v>
      </c>
      <c r="L20" s="55"/>
      <c r="M20" s="57"/>
      <c r="N20" s="55">
        <v>280</v>
      </c>
      <c r="O20" s="55"/>
      <c r="P20" s="55">
        <f t="shared" si="3"/>
        <v>0</v>
      </c>
      <c r="Q20" s="55"/>
      <c r="R20" s="55"/>
      <c r="S20" s="55">
        <v>130</v>
      </c>
      <c r="T20" s="55">
        <v>130</v>
      </c>
      <c r="U20" s="63">
        <f t="shared" si="1"/>
        <v>100</v>
      </c>
      <c r="V20" s="55"/>
      <c r="W20" s="58"/>
      <c r="X20" s="74"/>
      <c r="Y20" s="58">
        <v>92</v>
      </c>
      <c r="Z20" s="65">
        <v>92</v>
      </c>
      <c r="AA20" s="65"/>
      <c r="AB20" s="69" t="s">
        <v>45</v>
      </c>
      <c r="AC20" s="65"/>
      <c r="AD20" s="65"/>
      <c r="AE20" s="65"/>
      <c r="AF20" s="75"/>
      <c r="AG20" s="75"/>
      <c r="AH20" s="75"/>
      <c r="AI20" s="75"/>
      <c r="AJ20" s="67"/>
      <c r="AK20" s="67"/>
      <c r="AL20" s="67"/>
      <c r="AM20" s="67"/>
      <c r="AN20" s="67"/>
      <c r="AO20" s="67"/>
      <c r="AP20" s="67"/>
      <c r="AQ20" s="67"/>
    </row>
    <row r="21" spans="1:43" s="68" customFormat="1" ht="21.6" customHeight="1" x14ac:dyDescent="0.35">
      <c r="A21" s="53">
        <v>17</v>
      </c>
      <c r="B21" s="69" t="s">
        <v>46</v>
      </c>
      <c r="C21" s="55"/>
      <c r="D21" s="55"/>
      <c r="E21" s="55">
        <v>330</v>
      </c>
      <c r="F21" s="55">
        <v>200</v>
      </c>
      <c r="G21" s="57">
        <f t="shared" si="0"/>
        <v>60.606060606060609</v>
      </c>
      <c r="H21" s="55">
        <v>569</v>
      </c>
      <c r="I21" s="55"/>
      <c r="J21" s="57">
        <f t="shared" si="2"/>
        <v>0</v>
      </c>
      <c r="K21" s="58">
        <v>0</v>
      </c>
      <c r="L21" s="55"/>
      <c r="M21" s="57"/>
      <c r="N21" s="55">
        <v>569</v>
      </c>
      <c r="O21" s="55"/>
      <c r="P21" s="55">
        <f t="shared" si="3"/>
        <v>0</v>
      </c>
      <c r="Q21" s="55"/>
      <c r="R21" s="55"/>
      <c r="S21" s="55">
        <v>60</v>
      </c>
      <c r="T21" s="55">
        <v>100</v>
      </c>
      <c r="U21" s="72">
        <f t="shared" si="1"/>
        <v>166.66666666666669</v>
      </c>
      <c r="V21" s="55"/>
      <c r="W21" s="58"/>
      <c r="X21" s="74"/>
      <c r="Y21" s="58">
        <v>0</v>
      </c>
      <c r="Z21" s="65"/>
      <c r="AA21" s="65"/>
      <c r="AB21" s="69" t="s">
        <v>46</v>
      </c>
      <c r="AC21" s="65"/>
      <c r="AD21" s="65"/>
      <c r="AE21" s="65"/>
      <c r="AF21" s="75">
        <v>100</v>
      </c>
      <c r="AG21" s="75">
        <v>100</v>
      </c>
      <c r="AH21" s="75"/>
      <c r="AI21" s="75"/>
      <c r="AJ21" s="67"/>
      <c r="AK21" s="67"/>
      <c r="AL21" s="67"/>
      <c r="AM21" s="67"/>
      <c r="AN21" s="67"/>
      <c r="AO21" s="67"/>
      <c r="AP21" s="67"/>
      <c r="AQ21" s="67"/>
    </row>
    <row r="22" spans="1:43" s="68" customFormat="1" ht="22.05" customHeight="1" x14ac:dyDescent="0.35">
      <c r="A22" s="53">
        <v>18</v>
      </c>
      <c r="B22" s="69" t="s">
        <v>47</v>
      </c>
      <c r="C22" s="55"/>
      <c r="D22" s="55"/>
      <c r="E22" s="55">
        <v>257</v>
      </c>
      <c r="F22" s="55">
        <v>257</v>
      </c>
      <c r="G22" s="59">
        <f t="shared" si="0"/>
        <v>100</v>
      </c>
      <c r="H22" s="55">
        <v>1605</v>
      </c>
      <c r="I22" s="55">
        <v>500</v>
      </c>
      <c r="J22" s="57">
        <f t="shared" si="2"/>
        <v>31.15264797507788</v>
      </c>
      <c r="K22" s="58">
        <v>0</v>
      </c>
      <c r="L22" s="55"/>
      <c r="M22" s="57"/>
      <c r="N22" s="55">
        <v>1605</v>
      </c>
      <c r="O22" s="55"/>
      <c r="P22" s="55">
        <f t="shared" si="3"/>
        <v>0</v>
      </c>
      <c r="Q22" s="55"/>
      <c r="R22" s="55"/>
      <c r="S22" s="55">
        <v>200</v>
      </c>
      <c r="T22" s="55">
        <v>200</v>
      </c>
      <c r="U22" s="63">
        <f t="shared" si="1"/>
        <v>100</v>
      </c>
      <c r="V22" s="55"/>
      <c r="W22" s="58"/>
      <c r="X22" s="74"/>
      <c r="Y22" s="58">
        <v>70</v>
      </c>
      <c r="Z22" s="65">
        <v>70</v>
      </c>
      <c r="AA22" s="65">
        <v>100</v>
      </c>
      <c r="AB22" s="69" t="s">
        <v>47</v>
      </c>
      <c r="AC22" s="65"/>
      <c r="AD22" s="65"/>
      <c r="AE22" s="65"/>
      <c r="AF22" s="75"/>
      <c r="AG22" s="75"/>
      <c r="AH22" s="75"/>
      <c r="AI22" s="75"/>
      <c r="AJ22" s="67"/>
      <c r="AK22" s="67"/>
      <c r="AL22" s="67"/>
      <c r="AM22" s="67"/>
      <c r="AN22" s="67"/>
      <c r="AO22" s="67"/>
      <c r="AP22" s="67"/>
      <c r="AQ22" s="67"/>
    </row>
    <row r="23" spans="1:43" s="68" customFormat="1" ht="22.05" customHeight="1" x14ac:dyDescent="0.35">
      <c r="A23" s="53">
        <v>20</v>
      </c>
      <c r="B23" s="69" t="s">
        <v>48</v>
      </c>
      <c r="C23" s="55">
        <v>170</v>
      </c>
      <c r="D23" s="55"/>
      <c r="E23" s="55">
        <v>1080</v>
      </c>
      <c r="F23" s="55">
        <v>905</v>
      </c>
      <c r="G23" s="57">
        <f t="shared" si="0"/>
        <v>83.796296296296291</v>
      </c>
      <c r="H23" s="55">
        <v>1114</v>
      </c>
      <c r="I23" s="55">
        <v>21</v>
      </c>
      <c r="J23" s="57">
        <f t="shared" si="2"/>
        <v>1.8850987432675044</v>
      </c>
      <c r="K23" s="58">
        <v>146</v>
      </c>
      <c r="L23" s="55">
        <v>107</v>
      </c>
      <c r="M23" s="57">
        <f>L23/K23*100</f>
        <v>73.287671232876718</v>
      </c>
      <c r="N23" s="55">
        <v>1114</v>
      </c>
      <c r="O23" s="55"/>
      <c r="P23" s="55">
        <f t="shared" si="3"/>
        <v>0</v>
      </c>
      <c r="Q23" s="55"/>
      <c r="R23" s="55"/>
      <c r="S23" s="55">
        <v>833</v>
      </c>
      <c r="T23" s="55">
        <v>833</v>
      </c>
      <c r="U23" s="63">
        <f t="shared" si="1"/>
        <v>100</v>
      </c>
      <c r="V23" s="55"/>
      <c r="W23" s="58">
        <v>67</v>
      </c>
      <c r="X23" s="56">
        <v>67</v>
      </c>
      <c r="Y23" s="58">
        <v>305</v>
      </c>
      <c r="Z23" s="65">
        <v>305</v>
      </c>
      <c r="AA23" s="65">
        <v>604</v>
      </c>
      <c r="AB23" s="69" t="s">
        <v>48</v>
      </c>
      <c r="AC23" s="65">
        <v>350</v>
      </c>
      <c r="AD23" s="65"/>
      <c r="AE23" s="65"/>
      <c r="AF23" s="75"/>
      <c r="AG23" s="75"/>
      <c r="AH23" s="75"/>
      <c r="AI23" s="75"/>
      <c r="AJ23" s="67"/>
      <c r="AK23" s="67"/>
      <c r="AL23" s="67"/>
      <c r="AM23" s="67"/>
      <c r="AN23" s="67"/>
      <c r="AO23" s="67"/>
      <c r="AP23" s="67"/>
      <c r="AQ23" s="67"/>
    </row>
    <row r="24" spans="1:43" s="68" customFormat="1" ht="22.05" customHeight="1" x14ac:dyDescent="0.35">
      <c r="A24" s="53">
        <v>21</v>
      </c>
      <c r="B24" s="69" t="s">
        <v>49</v>
      </c>
      <c r="C24" s="55"/>
      <c r="D24" s="62"/>
      <c r="E24" s="62"/>
      <c r="F24" s="62"/>
      <c r="G24" s="57"/>
      <c r="H24" s="62">
        <v>0</v>
      </c>
      <c r="I24" s="62"/>
      <c r="J24" s="57"/>
      <c r="K24" s="61"/>
      <c r="L24" s="62"/>
      <c r="M24" s="57"/>
      <c r="N24" s="62">
        <v>0</v>
      </c>
      <c r="O24" s="62"/>
      <c r="P24" s="55"/>
      <c r="Q24" s="62"/>
      <c r="R24" s="62"/>
      <c r="S24" s="62"/>
      <c r="T24" s="62"/>
      <c r="U24" s="72" t="e">
        <f t="shared" si="1"/>
        <v>#DIV/0!</v>
      </c>
      <c r="V24" s="62"/>
      <c r="W24" s="61"/>
      <c r="X24" s="76"/>
      <c r="Y24" s="61">
        <v>95</v>
      </c>
      <c r="Z24" s="77">
        <v>95</v>
      </c>
      <c r="AA24" s="77"/>
      <c r="AB24" s="69" t="s">
        <v>49</v>
      </c>
      <c r="AC24" s="77"/>
      <c r="AD24" s="77"/>
      <c r="AE24" s="77"/>
      <c r="AF24" s="78"/>
      <c r="AG24" s="78"/>
      <c r="AH24" s="78"/>
      <c r="AI24" s="78"/>
      <c r="AJ24" s="67"/>
      <c r="AK24" s="67"/>
      <c r="AL24" s="67"/>
      <c r="AM24" s="67"/>
      <c r="AN24" s="67"/>
      <c r="AO24" s="67"/>
      <c r="AP24" s="67"/>
      <c r="AQ24" s="67"/>
    </row>
    <row r="25" spans="1:43" s="68" customFormat="1" ht="22.05" customHeight="1" x14ac:dyDescent="0.35">
      <c r="A25" s="53">
        <v>22</v>
      </c>
      <c r="B25" s="69" t="s">
        <v>50</v>
      </c>
      <c r="C25" s="55"/>
      <c r="D25" s="62"/>
      <c r="E25" s="62"/>
      <c r="F25" s="62"/>
      <c r="G25" s="57"/>
      <c r="H25" s="62">
        <v>180</v>
      </c>
      <c r="I25" s="62">
        <v>180</v>
      </c>
      <c r="J25" s="57">
        <f>I25/H25*100</f>
        <v>100</v>
      </c>
      <c r="K25" s="61"/>
      <c r="L25" s="62"/>
      <c r="M25" s="57"/>
      <c r="N25" s="62">
        <v>180</v>
      </c>
      <c r="O25" s="62"/>
      <c r="P25" s="55">
        <f>O25/N25*100</f>
        <v>0</v>
      </c>
      <c r="Q25" s="62"/>
      <c r="R25" s="62"/>
      <c r="S25" s="62"/>
      <c r="T25" s="62"/>
      <c r="U25" s="72" t="e">
        <f t="shared" si="1"/>
        <v>#DIV/0!</v>
      </c>
      <c r="V25" s="62"/>
      <c r="W25" s="61"/>
      <c r="X25" s="76"/>
      <c r="Y25" s="61"/>
      <c r="Z25" s="77"/>
      <c r="AA25" s="77"/>
      <c r="AB25" s="69" t="s">
        <v>50</v>
      </c>
      <c r="AC25" s="77"/>
      <c r="AD25" s="77"/>
      <c r="AE25" s="77"/>
      <c r="AF25" s="78"/>
      <c r="AG25" s="78"/>
      <c r="AH25" s="78"/>
      <c r="AI25" s="78"/>
      <c r="AJ25" s="67"/>
      <c r="AK25" s="67"/>
      <c r="AL25" s="67"/>
      <c r="AM25" s="67"/>
      <c r="AN25" s="67"/>
      <c r="AO25" s="67"/>
      <c r="AP25" s="67"/>
      <c r="AQ25" s="67"/>
    </row>
    <row r="26" spans="1:43" ht="22.05" customHeight="1" x14ac:dyDescent="0.35">
      <c r="A26" s="53">
        <v>23</v>
      </c>
      <c r="B26" s="79" t="s">
        <v>51</v>
      </c>
      <c r="C26" s="55"/>
      <c r="D26" s="80"/>
      <c r="E26" s="81"/>
      <c r="F26" s="80"/>
      <c r="G26" s="82"/>
      <c r="H26" s="81">
        <v>185</v>
      </c>
      <c r="I26" s="80">
        <v>185</v>
      </c>
      <c r="J26" s="82">
        <f>I26/H26*100</f>
        <v>100</v>
      </c>
      <c r="K26" s="46"/>
      <c r="L26" s="80"/>
      <c r="M26" s="82"/>
      <c r="N26" s="81">
        <v>185</v>
      </c>
      <c r="O26" s="80"/>
      <c r="P26" s="83">
        <f>O26/N26*100</f>
        <v>0</v>
      </c>
      <c r="Q26" s="80"/>
      <c r="R26" s="80"/>
      <c r="S26" s="81"/>
      <c r="T26" s="80"/>
      <c r="U26" s="72" t="e">
        <f t="shared" si="1"/>
        <v>#DIV/0!</v>
      </c>
      <c r="V26" s="80"/>
      <c r="W26" s="46"/>
      <c r="X26" s="84"/>
      <c r="Y26" s="46"/>
      <c r="Z26" s="85"/>
      <c r="AA26" s="85"/>
      <c r="AB26" s="79" t="s">
        <v>51</v>
      </c>
      <c r="AC26" s="85"/>
      <c r="AD26" s="85"/>
      <c r="AE26" s="85"/>
      <c r="AF26" s="86"/>
      <c r="AG26" s="86"/>
      <c r="AH26" s="86"/>
      <c r="AI26" s="86"/>
      <c r="AJ26" s="87"/>
      <c r="AK26" s="87"/>
      <c r="AL26" s="87"/>
      <c r="AM26" s="87"/>
      <c r="AN26" s="87"/>
      <c r="AO26" s="87"/>
      <c r="AP26" s="87"/>
      <c r="AQ26" s="87"/>
    </row>
    <row r="27" spans="1:43" ht="18" x14ac:dyDescent="0.35">
      <c r="A27" s="53"/>
      <c r="B27" s="79" t="s">
        <v>52</v>
      </c>
      <c r="C27" s="88">
        <f>SUM(C5:C23)</f>
        <v>3878</v>
      </c>
      <c r="D27" s="89">
        <f>SUM(D5:D23)</f>
        <v>22</v>
      </c>
      <c r="E27" s="90">
        <f>SUM(E5:E23)</f>
        <v>23234</v>
      </c>
      <c r="F27" s="89">
        <f>SUM(F5:F23)</f>
        <v>22814</v>
      </c>
      <c r="G27" s="82">
        <f>F27/E27*100</f>
        <v>98.192304381509857</v>
      </c>
      <c r="H27" s="90">
        <f>SUM(H5:H26)</f>
        <v>20599</v>
      </c>
      <c r="I27" s="89">
        <f>SUM(I5:I26)</f>
        <v>13642</v>
      </c>
      <c r="J27" s="82">
        <f>I27/H27*100</f>
        <v>66.226515850284002</v>
      </c>
      <c r="K27" s="90">
        <f>SUM(K5:K23)</f>
        <v>4060</v>
      </c>
      <c r="L27" s="89">
        <f>SUM(L5:L23)</f>
        <v>3180</v>
      </c>
      <c r="M27" s="82">
        <f>L27/K27*100</f>
        <v>78.325123152709367</v>
      </c>
      <c r="N27" s="90">
        <f>SUM(N5:N26)</f>
        <v>20599</v>
      </c>
      <c r="O27" s="89">
        <f>SUM(O5:O23)</f>
        <v>2731</v>
      </c>
      <c r="P27" s="82">
        <f>O27/N27*100</f>
        <v>13.257925141997184</v>
      </c>
      <c r="Q27" s="89">
        <f>SUM(Q5:Q23)</f>
        <v>70</v>
      </c>
      <c r="R27" s="89">
        <f>SUM(R5:R23)</f>
        <v>188</v>
      </c>
      <c r="S27" s="90">
        <f>SUM(S5:S23)</f>
        <v>18620</v>
      </c>
      <c r="T27" s="89">
        <f>SUM(T5:T26)</f>
        <v>18860</v>
      </c>
      <c r="U27" s="72">
        <f t="shared" si="1"/>
        <v>101.28893662728248</v>
      </c>
      <c r="V27" s="89">
        <f>SUM(V5:V23)</f>
        <v>355</v>
      </c>
      <c r="W27" s="90">
        <f>SUM(W5:W23)</f>
        <v>2245</v>
      </c>
      <c r="X27" s="89">
        <f>SUM(X5:X23)</f>
        <v>2245</v>
      </c>
      <c r="Y27" s="90">
        <f>SUM(Y5:Y24)</f>
        <v>4974</v>
      </c>
      <c r="Z27" s="91">
        <f>SUM(Z5:Z24)</f>
        <v>4628</v>
      </c>
      <c r="AA27" s="91">
        <f>SUM(AA5:AA23)</f>
        <v>5372</v>
      </c>
      <c r="AB27" s="79" t="s">
        <v>52</v>
      </c>
      <c r="AC27" s="91">
        <f>SUM(AC5:AC23)</f>
        <v>9460</v>
      </c>
      <c r="AD27" s="91">
        <f>SUM(AD5:AD23)</f>
        <v>700</v>
      </c>
      <c r="AE27" s="91">
        <f>SUM(AE5:AE23)</f>
        <v>2235</v>
      </c>
      <c r="AF27" s="91">
        <f>SUM(AF5:AF26)</f>
        <v>275</v>
      </c>
      <c r="AG27" s="91">
        <f>SUM(AG5:AG26)</f>
        <v>255</v>
      </c>
      <c r="AH27" s="91">
        <f>SUM(AH5:AH26)</f>
        <v>500</v>
      </c>
      <c r="AI27" s="91">
        <f t="shared" ref="AI27:AQ27" si="5">SUM(AI5:AI26)</f>
        <v>1140</v>
      </c>
      <c r="AJ27" s="91">
        <f t="shared" si="5"/>
        <v>12</v>
      </c>
      <c r="AK27" s="91">
        <f t="shared" si="5"/>
        <v>12</v>
      </c>
      <c r="AL27" s="91">
        <f t="shared" si="5"/>
        <v>12</v>
      </c>
      <c r="AM27" s="91">
        <f t="shared" si="5"/>
        <v>12</v>
      </c>
      <c r="AN27" s="91">
        <f t="shared" si="5"/>
        <v>30</v>
      </c>
      <c r="AO27" s="91">
        <f t="shared" si="5"/>
        <v>30</v>
      </c>
      <c r="AP27" s="91">
        <f t="shared" si="5"/>
        <v>2</v>
      </c>
      <c r="AQ27" s="92">
        <f t="shared" si="5"/>
        <v>2</v>
      </c>
    </row>
    <row r="28" spans="1:43" ht="18" x14ac:dyDescent="0.35">
      <c r="A28" s="93" t="s">
        <v>53</v>
      </c>
      <c r="B28" s="94" t="s">
        <v>54</v>
      </c>
      <c r="C28" s="95">
        <v>1000</v>
      </c>
      <c r="D28" s="83">
        <v>0</v>
      </c>
      <c r="E28" s="96">
        <v>9000</v>
      </c>
      <c r="F28" s="83">
        <v>8500</v>
      </c>
      <c r="G28" s="82">
        <f>F28/E28*100</f>
        <v>94.444444444444443</v>
      </c>
      <c r="H28" s="97">
        <v>7900</v>
      </c>
      <c r="I28" s="83">
        <v>6000</v>
      </c>
      <c r="J28" s="82">
        <f>I28/H28*100</f>
        <v>75.949367088607602</v>
      </c>
      <c r="K28" s="97">
        <v>100</v>
      </c>
      <c r="L28" s="83">
        <v>100</v>
      </c>
      <c r="M28" s="98">
        <f>L28/K28*100</f>
        <v>100</v>
      </c>
      <c r="N28" s="97">
        <v>7900</v>
      </c>
      <c r="O28" s="99"/>
      <c r="P28" s="83">
        <f>O28/N28*100</f>
        <v>0</v>
      </c>
      <c r="Q28" s="83"/>
      <c r="R28" s="83"/>
      <c r="S28" s="97">
        <v>6390</v>
      </c>
      <c r="T28" s="83">
        <v>6390</v>
      </c>
      <c r="U28" s="72">
        <f t="shared" si="1"/>
        <v>100</v>
      </c>
      <c r="V28" s="99"/>
      <c r="W28" s="100"/>
      <c r="X28" s="99"/>
      <c r="Y28" s="97">
        <v>1954</v>
      </c>
      <c r="Z28" s="101">
        <v>1954</v>
      </c>
      <c r="AA28" s="101">
        <v>700</v>
      </c>
      <c r="AB28" s="94" t="s">
        <v>54</v>
      </c>
      <c r="AC28" s="101">
        <v>2000</v>
      </c>
      <c r="AD28" s="101"/>
      <c r="AE28" s="101"/>
      <c r="AF28" s="102">
        <v>1600</v>
      </c>
      <c r="AG28" s="102">
        <v>1600</v>
      </c>
      <c r="AH28" s="102"/>
      <c r="AI28" s="102"/>
      <c r="AJ28" s="103">
        <v>15</v>
      </c>
      <c r="AK28" s="103">
        <v>15</v>
      </c>
      <c r="AL28" s="103">
        <v>13</v>
      </c>
      <c r="AM28" s="103">
        <v>5</v>
      </c>
      <c r="AN28" s="103">
        <v>20</v>
      </c>
      <c r="AO28" s="103">
        <v>10</v>
      </c>
      <c r="AP28" s="103"/>
      <c r="AQ28" s="87"/>
    </row>
    <row r="29" spans="1:43" s="109" customFormat="1" ht="20.399999999999999" x14ac:dyDescent="0.35">
      <c r="A29" s="104"/>
      <c r="B29" s="104" t="s">
        <v>55</v>
      </c>
      <c r="C29" s="105">
        <f>SUM(C27:C28)</f>
        <v>4878</v>
      </c>
      <c r="D29" s="105">
        <f>SUM(D27:D28)</f>
        <v>22</v>
      </c>
      <c r="E29" s="106">
        <f>SUM(E27:E28)</f>
        <v>32234</v>
      </c>
      <c r="F29" s="105">
        <f>SUM(F27:F28)</f>
        <v>31314</v>
      </c>
      <c r="G29" s="82">
        <f>F29/E29*100</f>
        <v>97.14587081963144</v>
      </c>
      <c r="H29" s="106">
        <f>SUM(H27:H28)</f>
        <v>28499</v>
      </c>
      <c r="I29" s="105">
        <f>SUM(I27:I28)</f>
        <v>19642</v>
      </c>
      <c r="J29" s="82">
        <f>I29/H29*100</f>
        <v>68.921716551457948</v>
      </c>
      <c r="K29" s="106">
        <f>SUM(K27:K28)</f>
        <v>4160</v>
      </c>
      <c r="L29" s="105">
        <f>SUM(L27:L28)</f>
        <v>3280</v>
      </c>
      <c r="M29" s="82">
        <f>L29/K29*100</f>
        <v>78.84615384615384</v>
      </c>
      <c r="N29" s="106">
        <f>SUM(N27:N28)</f>
        <v>28499</v>
      </c>
      <c r="O29" s="105">
        <f>SUM(O27:O28)</f>
        <v>2731</v>
      </c>
      <c r="P29" s="82">
        <f>O29/N29*100</f>
        <v>9.5827923786799545</v>
      </c>
      <c r="Q29" s="105">
        <f>SUM(Q27:Q28)</f>
        <v>70</v>
      </c>
      <c r="R29" s="105">
        <f>SUM(R27:R28)</f>
        <v>188</v>
      </c>
      <c r="S29" s="106">
        <f>SUM(S27:S28)</f>
        <v>25010</v>
      </c>
      <c r="T29" s="105">
        <f>SUM(T27:T28)</f>
        <v>25250</v>
      </c>
      <c r="U29" s="72">
        <f t="shared" si="1"/>
        <v>100.95961615353859</v>
      </c>
      <c r="V29" s="105">
        <f t="shared" ref="V29:AQ29" si="6">SUM(V27:V28)</f>
        <v>355</v>
      </c>
      <c r="W29" s="106">
        <f t="shared" si="6"/>
        <v>2245</v>
      </c>
      <c r="X29" s="105">
        <f t="shared" si="6"/>
        <v>2245</v>
      </c>
      <c r="Y29" s="106">
        <f t="shared" si="6"/>
        <v>6928</v>
      </c>
      <c r="Z29" s="107">
        <f t="shared" si="6"/>
        <v>6582</v>
      </c>
      <c r="AA29" s="107">
        <f t="shared" si="6"/>
        <v>6072</v>
      </c>
      <c r="AB29" s="104" t="s">
        <v>55</v>
      </c>
      <c r="AC29" s="107">
        <f t="shared" si="6"/>
        <v>11460</v>
      </c>
      <c r="AD29" s="107">
        <f t="shared" si="6"/>
        <v>700</v>
      </c>
      <c r="AE29" s="107">
        <f t="shared" si="6"/>
        <v>2235</v>
      </c>
      <c r="AF29" s="107">
        <f t="shared" si="6"/>
        <v>1875</v>
      </c>
      <c r="AG29" s="107">
        <f t="shared" si="6"/>
        <v>1855</v>
      </c>
      <c r="AH29" s="107">
        <f t="shared" si="6"/>
        <v>500</v>
      </c>
      <c r="AI29" s="107">
        <f t="shared" si="6"/>
        <v>1140</v>
      </c>
      <c r="AJ29" s="107">
        <f t="shared" si="6"/>
        <v>27</v>
      </c>
      <c r="AK29" s="107">
        <f t="shared" si="6"/>
        <v>27</v>
      </c>
      <c r="AL29" s="107">
        <f t="shared" si="6"/>
        <v>25</v>
      </c>
      <c r="AM29" s="107">
        <f t="shared" si="6"/>
        <v>17</v>
      </c>
      <c r="AN29" s="107">
        <f t="shared" si="6"/>
        <v>50</v>
      </c>
      <c r="AO29" s="107">
        <f t="shared" si="6"/>
        <v>40</v>
      </c>
      <c r="AP29" s="107">
        <f t="shared" si="6"/>
        <v>2</v>
      </c>
      <c r="AQ29" s="108">
        <f t="shared" si="6"/>
        <v>2</v>
      </c>
    </row>
    <row r="30" spans="1:43" ht="16.8" x14ac:dyDescent="0.3">
      <c r="A30" s="110"/>
      <c r="B30" s="111"/>
    </row>
    <row r="31" spans="1:43" ht="18" x14ac:dyDescent="0.35">
      <c r="A31" s="113"/>
      <c r="B31" s="114"/>
    </row>
    <row r="32" spans="1:43" ht="17.399999999999999" x14ac:dyDescent="0.3">
      <c r="A32" s="115"/>
      <c r="B32" s="116"/>
      <c r="C32" s="117"/>
    </row>
    <row r="33" spans="2:3" ht="18" x14ac:dyDescent="0.35">
      <c r="B33" s="118"/>
      <c r="C33" s="119"/>
    </row>
  </sheetData>
  <mergeCells count="32">
    <mergeCell ref="W3:X3"/>
    <mergeCell ref="Y3:Z3"/>
    <mergeCell ref="AJ3:AK3"/>
    <mergeCell ref="AL3:AM3"/>
    <mergeCell ref="AN3:AO3"/>
    <mergeCell ref="AP3:AQ3"/>
    <mergeCell ref="AJ2:AQ2"/>
    <mergeCell ref="C3:C4"/>
    <mergeCell ref="D3:D4"/>
    <mergeCell ref="E3:G3"/>
    <mergeCell ref="H3:J3"/>
    <mergeCell ref="K3:M3"/>
    <mergeCell ref="N3:P3"/>
    <mergeCell ref="S3:T3"/>
    <mergeCell ref="U3:U4"/>
    <mergeCell ref="V3:V4"/>
    <mergeCell ref="AB2:AB4"/>
    <mergeCell ref="AC2:AC4"/>
    <mergeCell ref="AD2:AD4"/>
    <mergeCell ref="AE2:AE4"/>
    <mergeCell ref="AF2:AG3"/>
    <mergeCell ref="AH2:AI3"/>
    <mergeCell ref="A1:Z1"/>
    <mergeCell ref="AF1:AQ1"/>
    <mergeCell ref="A2:A4"/>
    <mergeCell ref="B2:B4"/>
    <mergeCell ref="C2:D2"/>
    <mergeCell ref="E2:J2"/>
    <mergeCell ref="K2:P2"/>
    <mergeCell ref="Q2:Q4"/>
    <mergeCell ref="R2:R4"/>
    <mergeCell ref="S2:Z2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  <colBreaks count="1" manualBreakCount="1">
    <brk id="2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посев 2019</vt:lpstr>
      <vt:lpstr>'посев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2019-06-03T03:52:23Z</dcterms:created>
  <dcterms:modified xsi:type="dcterms:W3CDTF">2019-06-03T03:52:42Z</dcterms:modified>
</cp:coreProperties>
</file>